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459\Desktop\LICITAÇOES 2017-2018\LICITAÇOES 2018\LICITAÇÃO -  2018\TOMADA DE PREÇOS-2018\TOMADA DE PREÇOS - 13-2018\"/>
    </mc:Choice>
  </mc:AlternateContent>
  <bookViews>
    <workbookView xWindow="120" yWindow="30" windowWidth="23895" windowHeight="9990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10" i="1"/>
  <c r="H12" i="1" l="1"/>
  <c r="H86" i="1"/>
  <c r="H83" i="1"/>
  <c r="H77" i="1"/>
  <c r="H65" i="1"/>
  <c r="H58" i="1"/>
  <c r="H56" i="1"/>
  <c r="H52" i="1"/>
  <c r="H21" i="1"/>
  <c r="H19" i="1"/>
  <c r="H9" i="1"/>
  <c r="H14" i="1" l="1"/>
  <c r="H36" i="1"/>
  <c r="H70" i="1"/>
  <c r="H49" i="1"/>
  <c r="H89" i="1" l="1"/>
</calcChain>
</file>

<file path=xl/sharedStrings.xml><?xml version="1.0" encoding="utf-8"?>
<sst xmlns="http://schemas.openxmlformats.org/spreadsheetml/2006/main" count="243" uniqueCount="157">
  <si>
    <t>ITEM</t>
  </si>
  <si>
    <t>CÓDIGO DO SERVIÇO</t>
  </si>
  <si>
    <t>DESCRIÇÃO DO SERVIÇO</t>
  </si>
  <si>
    <t>CUSTO UNITÁRIO</t>
  </si>
  <si>
    <t xml:space="preserve">CUSTO TOTAL </t>
  </si>
  <si>
    <t>SERVIÇOS PRELIMINARES</t>
  </si>
  <si>
    <t>74209/1</t>
  </si>
  <si>
    <t>MANUTENCAO / REPAROS - CONCRETOS</t>
  </si>
  <si>
    <t>73616</t>
  </si>
  <si>
    <t>MANUTENCAO / REPAROS - ALVENARIA</t>
  </si>
  <si>
    <t>87893</t>
  </si>
  <si>
    <t>94224</t>
  </si>
  <si>
    <t>CALHAS</t>
  </si>
  <si>
    <t>94227</t>
  </si>
  <si>
    <t>MANUTENCAO / REPAROS - ESQUADRIAS E ACESSORIOS</t>
  </si>
  <si>
    <t>85334</t>
  </si>
  <si>
    <t>73838/1</t>
  </si>
  <si>
    <t>91297</t>
  </si>
  <si>
    <t>90843</t>
  </si>
  <si>
    <t>91288</t>
  </si>
  <si>
    <t>91302</t>
  </si>
  <si>
    <t>72118</t>
  </si>
  <si>
    <t>73736/1</t>
  </si>
  <si>
    <t>90823</t>
  </si>
  <si>
    <t>BARRA DE APOIO 30 CM CROMADA</t>
  </si>
  <si>
    <t>BARRA DE APOIO 80 CM CROMADA</t>
  </si>
  <si>
    <t>90826</t>
  </si>
  <si>
    <t>CHAPA DE PROTEÇÃO INOX P/ PORTA 0,90 X 0,40 CM</t>
  </si>
  <si>
    <t>ASSENTO SANITÁRIO PADRÃO PNE</t>
  </si>
  <si>
    <t>UN</t>
  </si>
  <si>
    <t>91304</t>
  </si>
  <si>
    <t>MANUTENCAO / REPAROS - INSTALACOES ELETRICAS</t>
  </si>
  <si>
    <t>85407</t>
  </si>
  <si>
    <t>90456</t>
  </si>
  <si>
    <t>90457</t>
  </si>
  <si>
    <t>91831</t>
  </si>
  <si>
    <t>91924</t>
  </si>
  <si>
    <t>91930</t>
  </si>
  <si>
    <t>83463</t>
  </si>
  <si>
    <t>74130/1</t>
  </si>
  <si>
    <t>91952</t>
  </si>
  <si>
    <t>72339</t>
  </si>
  <si>
    <t>74094/1</t>
  </si>
  <si>
    <t>93043</t>
  </si>
  <si>
    <t>EXTINTORES</t>
  </si>
  <si>
    <t>72553</t>
  </si>
  <si>
    <t>73775/2</t>
  </si>
  <si>
    <t>MANUTENCAO / REPAROS - INSTALACOES HIDROSSANITARIAS</t>
  </si>
  <si>
    <t>94796</t>
  </si>
  <si>
    <t>94673</t>
  </si>
  <si>
    <t>94688</t>
  </si>
  <si>
    <t>MANUTENCAO / REPAROS - COBERTURA</t>
  </si>
  <si>
    <t>72226</t>
  </si>
  <si>
    <t>FABRICAÇÃO E INSTALAÇÃO DE ESTRUTURA METÁLICA FIXADA EM PAREDES - PARA TELHADO COBERTO COM TELHA POLICARBONATO  CONFORME PROJETO</t>
  </si>
  <si>
    <t>APARELHOS SANITARIOS, LOUCAS, METAIS E OUTROS</t>
  </si>
  <si>
    <t>86889</t>
  </si>
  <si>
    <t>88571</t>
  </si>
  <si>
    <t>95542</t>
  </si>
  <si>
    <t>95544</t>
  </si>
  <si>
    <t>95545</t>
  </si>
  <si>
    <t>86903</t>
  </si>
  <si>
    <t>REVESTIMENTO DE PAREDES</t>
  </si>
  <si>
    <t>87266</t>
  </si>
  <si>
    <t>87243</t>
  </si>
  <si>
    <t>REVESTIMENTO CERÂMICO DE PAREDES PEI IV - CERÂMICA 10 x 10 cm - INCL. REJUNTE - CONFORME PROJETO (ALTURA DE 0,80)</t>
  </si>
  <si>
    <t xml:space="preserve">PERFIL CANTONEIRA ALUMINIO PARA PROTEÇÃO DE CANTOS E PORTAS </t>
  </si>
  <si>
    <t>M</t>
  </si>
  <si>
    <t xml:space="preserve">PROTETOR DE PAREDE CORRIMÃO / BATE MACAS EM PVC COM REFORÇO INTERNO EM AÇO GALVANIZADO E FIXADO NA PAREDE COM SUPORTES DE ALUMINIOS COM DIMENSÇÕES DE  Altura: 13,1 cm Espessura: 6,10 cm </t>
  </si>
  <si>
    <t>MANUTENCAO / REPAROS - REVESTIMENTO DE PISOS</t>
  </si>
  <si>
    <t>85411</t>
  </si>
  <si>
    <t>94438</t>
  </si>
  <si>
    <t>73676</t>
  </si>
  <si>
    <t>89171</t>
  </si>
  <si>
    <t>87249</t>
  </si>
  <si>
    <t>72186</t>
  </si>
  <si>
    <t>PINTURAS</t>
  </si>
  <si>
    <t>74065/3</t>
  </si>
  <si>
    <t>73924/2</t>
  </si>
  <si>
    <t>88489</t>
  </si>
  <si>
    <t>79514/1</t>
  </si>
  <si>
    <t>88488</t>
  </si>
  <si>
    <t>PAISAGISMO E EQUIPAMENTOS EXTERNOS</t>
  </si>
  <si>
    <t>85178</t>
  </si>
  <si>
    <t>73967/1</t>
  </si>
  <si>
    <t>LIMPEZA GERAL</t>
  </si>
  <si>
    <t>9537</t>
  </si>
  <si>
    <t/>
  </si>
  <si>
    <t>PLACA DE OBRA EM CHAPA DE ACO GALVANIZADO</t>
  </si>
  <si>
    <t>M2</t>
  </si>
  <si>
    <t>EXECUÇÃO DE ALMOXARIFADO EM CANTEIRO DE OBRA EM CHAPA DE MADEIRA COMPENSADA, INCLUSO PRATELEIRAS. AF_02/2016</t>
  </si>
  <si>
    <t>DEMOLICAO DE CONCRETO SIMPLES</t>
  </si>
  <si>
    <t>M3</t>
  </si>
  <si>
    <t>ALVENARIA DE VEDAÇÃO DE BLOCOS CERÂMICOS FURADOS NA HORIZONTAL DE 9X14X19CM (ESPESSURA 9CM) DE PAREDES COM ÁREA LÍQUIDA MENOR QUE 6M² SEM VÃOS E ARGAMASSA DE ASSENTAMENTO COM PREPARO EM BETONEIRA. AF_06/2014</t>
  </si>
  <si>
    <t>CHAPISCO APLICADO EM ALVENARIA (SEM PRESENÇA DE VÃOS) E ESTRUTURAS DE CONCRETO DE FACHADA, COM COLHER DE PEDREIRO.  ARGAMASSA TRAÇO 1:3 COM PREPARO MANUAL. AF_06/2014</t>
  </si>
  <si>
    <t>EMBOÇAMENTO COM ARGAMASSA TRAÇO 1:2:9 (CIMENTO, CAL E AREIA). AF_06/2016</t>
  </si>
  <si>
    <t>BLOCOS DE VIDRO TIPO CANELADO 19X19X8CM, ASSENTADO COM ARGAMASSA TRACO 1:3 (CIMENTO E AREIA GROSSA) PREPARO MECANICO, COM REJUNTAMENTO EM CIMENTO BRANCO E BARRAS DE ACO</t>
  </si>
  <si>
    <t>CALHA EM CHAPA DE AÇO GALVANIZADO NÚMERO 24, DESENVOLVIMENTO DE 33 CM, INCLUSO TRANSPORTE VERTICAL. AF_06/2016</t>
  </si>
  <si>
    <t>RETIRADA DE ESQUADRIAS METALICAS</t>
  </si>
  <si>
    <t>PORTA DE VIDRO TEMPERADO, 0,9X2,10M, ESPESSURA 10MM, INCLUSIVE ACESSORIOS</t>
  </si>
  <si>
    <t>PORTA DE MADEIRA ALMOFADADA, SEMI-OCA (LEVE OU MÉDIA), 80X210CM, ESPESSURA DE 3,5CM, INCLUSO DOBRADIÇAS - FORNECIMENTO E INSTALAÇÃO. AF_08/2015</t>
  </si>
  <si>
    <t>KIT DE PORTA DE MADEIRA PARA PINTURA, SEMI-OCA (LEVE OU MÉDIA), PADRÃO MÉDIO, 80X210CM, ESPESSURA DE 3,5CM, ITENS INCLUSOS: DOBRADIÇAS, MONTAGEM E INSTALAÇÃO DO BATENTE, FECHADURA COM EXECUÇÃO DO FURO - FORNECIMENTO E INSTALAÇÃO. AF_08/2015</t>
  </si>
  <si>
    <t>ADUELA / MARCO / BATENTE PARA PORTA DE 80X210CM, PADRÃO POPULAR - FORNECIMENTO E MONTAGEM. AF_08/2015</t>
  </si>
  <si>
    <t>ALIZAR / GUARNIÇÃO DE 5X1,5CM PARA PORTA DE 80X210CM FIXADO COM PREGOS, PADRÃO POPULAR - FORNECIMENTO E INSTALAÇÃO. AF_08/2015</t>
  </si>
  <si>
    <t>VIDRO TEMPERADO INCOLOR, ESPESSURA 6MM, FORNECIMENTO E INSTALACAO, INCLUSIVE MASSA PARA VEDACAO</t>
  </si>
  <si>
    <t>DOBRADICA TIPO VAI E VEM EM LATAO POLIDO 3"</t>
  </si>
  <si>
    <t>PORTA DE MADEIRA PARA PINTURA, SEMI-OCA (LEVE OU MÉDIA), 90X210CM, ESPESSURA DE 3,5CM, INCLUSO DOBRADIÇAS - FORNECIMENTO E INSTALAÇÃO. AF_08/2015</t>
  </si>
  <si>
    <t>FECHADURA DE EMBUTIR COM CILINDRO, EXTERNA, COMPLETA, ACABAMENTO PADRÃO POPULAR, INCLUSO EXECUÇÃO DE FURO - FORNECIMENTO E INSTALAÇÃO. AF_08/2015</t>
  </si>
  <si>
    <t>REMOCAO DE FIACAO ELETRICA</t>
  </si>
  <si>
    <t>QUEBRA EM ALVENARIA PARA INSTALAÇÃO DE CAIXA DE TOMADA (4X4 OU 4X2). AF_05/2015</t>
  </si>
  <si>
    <t>QUEBRA EM ALVENARIA PARA INSTALAÇÃO DE QUADRO DISTRIBUIÇÃO PEQUENO (19X25 CM). AF_05/2015</t>
  </si>
  <si>
    <t>ELETRODUTO FLEXÍVEL CORRUGADO, PVC, DN 20 MM (1/2"), PARA CIRCUITOS TERMINAIS, INSTALADO EM FORRO - FORNECIMENTO E INSTALAÇÃO. AF_12/2015</t>
  </si>
  <si>
    <t>CABO DE COBRE FLEXÍVEL ISOLADO, 1,5 MM², ANTI-CHAMA 450/750 V, PARA CIRCUITOS TERMINAIS - FORNECIMENTO E INSTALAÇÃO. AF_12/2015</t>
  </si>
  <si>
    <t>CABO DE COBRE FLEXÍVEL ISOLADO, 6 MM², ANTI-CHAMA 450/750 V, PARA CIRCUITOS TERMINAIS - FORNECIMENTO E INSTALAÇÃO. AF_12/2015</t>
  </si>
  <si>
    <t>QUADRO DE DISTRIBUICAO DE ENERGIA EM CHAPA DE ACO GALVANIZADO, PARA 12 DISJUNTORES TERMOMAGNETICOS MONOPOLARES, COM BARRAMENTO TRIFASICO E NEUTRO - FORNECIMENTO E INSTALACAO</t>
  </si>
  <si>
    <t>DISJUNTOR TERMOMAGNETICO MONOPOLAR PADRAO NEMA (AMERICANO) 10 A 30A 240V, FORNECIMENTO E INSTALACAO</t>
  </si>
  <si>
    <t>INTERRUPTOR SIMPLES (1 MÓDULO), 10A/250V, SEM SUPORTE E SEM PLACA - FORNECIMENTO E INSTALAÇÃO. AF_12/2015</t>
  </si>
  <si>
    <t>TOMADA 3P+T 30A/440V SEM PLACA - FORNECIMENTO E INSTALACAO</t>
  </si>
  <si>
    <t>LUMINARIA TIPO SPOT PARA 1 LAMPADA INCANDESCENTE/FLUORESCENTE COMPACTA</t>
  </si>
  <si>
    <t>LÂMPADA LED 10 W BIVOLT BRANCA, FORMATO TRADICIONAL (BASE E27) - FORNECIMENTO E INSTALAÇÃO</t>
  </si>
  <si>
    <t>EXTINTOR DE PQS 4KG - FORNECIMENTO E INSTALACAO</t>
  </si>
  <si>
    <t>EXTINTOR INCENDIO AGUA-PRESSURIZADA 10L INCL SUPORTE PAREDE CARGA     COMPLETA FORNECIMENTO E COLOCACAO</t>
  </si>
  <si>
    <t>TORNEIRA DE BÓIA REAL, ROSCÁVEL, 3/4", FORNECIDA E INSTALADA EM RESERVAÇÃO DE ÁGUA. AF_06/2016</t>
  </si>
  <si>
    <t>CURVA 90 GRAUS, PVC, SOLDÁVEL, DN  25 MM, INSTALADO EM RESERVAÇÃO DE ÁGUA DE EDIFICAÇÃO QUE POSSUA RESERVATÓRIO DE FIBRA/FIBROCIMENTO   FORNECIMENTO E INSTALAÇÃO. AF_06/2016</t>
  </si>
  <si>
    <t>TÊ, PVC, SOLDÁVEL, DN  25 MM INSTALADO EM RESERVAÇÃO DE ÁGUA DE EDIFICAÇÃO QUE POSSUA RESERVATÓRIO DE FIBRA/FIBROCIMENTO   FORNECIMENTO E INSTALAÇÃO. AF_06/2016</t>
  </si>
  <si>
    <t>BANCADA DE GRANITO CINZA POLIDO PARA PIA DE COZINHA 1,50 X 0,60 M - FORNECIMENTO E INSTALAÇÃO. AF_12/2013</t>
  </si>
  <si>
    <t>SABONETEIRA DE SOBREPOR (FIXADA NA PAREDE), TIPO CONCHA, EM ACO INOXIDAVEL - FORNECIMENTO E INSTALACAO</t>
  </si>
  <si>
    <t>PORTA TOALHA ROSTO EM METAL CROMADO, TIPO ARGOLA, INCLUSO FIXAÇÃO. AF_10/2016</t>
  </si>
  <si>
    <t>PAPELEIRA DE PAREDE EM METAL CROMADO SEM TAMPA, INCLUSO FIXAÇÃO. AF_10/2016</t>
  </si>
  <si>
    <t>SABONETEIRA DE PAREDE EM METAL CROMADO, INCLUSO FIXAÇÃO. AF_10/2016</t>
  </si>
  <si>
    <t>LAVATÓRIO LOUÇA BRANCA COM COLUNA, 45 X 55CM OU EQUIVALENTE, PADRÃO MÉDIO - FORNECIMENTO E INSTALAÇÃO. AF_12/2013</t>
  </si>
  <si>
    <t>REVESTIMENTO CERÂMICO PARA PAREDES INTERNAS COM PLACAS TIPO GRÊS OU SEMI-GRÊS DE DIMENSÕES 20X20 CM APLICADAS EM AMBIENTES DE ÁREA MENOR QUE 5 M² A MEIA ALTURA DAS PAREDES. AF_06/2014</t>
  </si>
  <si>
    <t>REMOCAO DE RODAPE CERAMICO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</si>
  <si>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</si>
  <si>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>PISO CIMENTADO TRAÇO 1:3 (CIMENTO E AREIA) ACABAMENTO LISO PIGMENTADO ESPESSURA 1,5CM COM JUNTAS PLASTICAS DE DILATACAO E ARGAMASSA EM PREPARO MANUAL</t>
  </si>
  <si>
    <t>(COMPOSIÇÃO REPRESENTATIVA) DO SERVIÇO DE REVESTIMENTO CERÂMICO PARA PISO COM PLACAS TIPO GRÉS DE DIMENSÕES 35X35 CM, PARA EDIFICAÇÃO HABITACIONAL UNIFAMILIAR (CASA) E EDIFICAÇÃO PÚBLICA PADRÃO. AF_11/2014</t>
  </si>
  <si>
    <t>REVESTIMENTO CERÂMICO PARA PISO COM PLACAS TIPO GRÊS DE DIMENSÕES 45X45 CM APLICADA EM AMBIENTES DE ÁREA MENOR QUE 5 M2. AF_06/2014</t>
  </si>
  <si>
    <t>PISO VINILICO SEMIFLEXIVEL PADRAO LISO, ESPESSURA 3,2MM, FIXADO COM COLA</t>
  </si>
  <si>
    <t>PINTURA ESMALTE BRILHANTE PARA MADEIRA, DUAS DEMAOS, SOBRE FUNDO NIVELADOR BRANCO</t>
  </si>
  <si>
    <t>PINTURA ESMALTE ACETINADO, DUAS DEMAOS, SOBRE SUPERFICIE METALICA</t>
  </si>
  <si>
    <t>APLICAÇÃO MANUAL DE PINTURA COM TINTA LÁTEX ACRÍLICA EM PAREDES, DUAS DEMÃOS. AF_06/2014</t>
  </si>
  <si>
    <t>PINTURA EPOXI, TRES DEMAOS</t>
  </si>
  <si>
    <t>APLICAÇÃO MANUAL DE PINTURA COM TINTA LÁTEX ACRÍLICA EM TETO, DUAS DEMÃOS. AF_06/2014</t>
  </si>
  <si>
    <t>PLANTIO DE ARBUSTO COM ALTURA 50 A 100CM, EM CAVA DE 60X60X60CM</t>
  </si>
  <si>
    <t>PLANTIO DE ARVORE, ALTURA DE 1,00M, EM CAVAS DE 80X80X80CM</t>
  </si>
  <si>
    <t>LIMPEZA FINAL DA OBRA</t>
  </si>
  <si>
    <t>QUANT</t>
  </si>
  <si>
    <t>UNIT</t>
  </si>
  <si>
    <t>TOTAL COM BDI</t>
  </si>
  <si>
    <t>TOTAL GERAL DA OBRA COM BDI</t>
  </si>
  <si>
    <t>MUNICIPIO DE LARANJAL - PR</t>
  </si>
  <si>
    <t xml:space="preserve">Obra: </t>
  </si>
  <si>
    <t>Municipio:</t>
  </si>
  <si>
    <t>Endereço:</t>
  </si>
  <si>
    <t>REFORMA DA UNIDADE DE SAÚDE CENTRAL</t>
  </si>
  <si>
    <t>RUA GETULIO VARGAS</t>
  </si>
  <si>
    <t>LARANJAL - PARANÁ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</si>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</sst>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43" fontId="0" fillId="0" borderId="0" xfId="1" applyFont="1"/>
    <xf numFmtId="43" fontId="0" fillId="0" borderId="0" xfId="0" applyNumberFormat="1"/>
    <xf numFmtId="10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43" fontId="0" fillId="0" borderId="1" xfId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43" fontId="2" fillId="2" borderId="1" xfId="1" applyFont="1" applyFill="1" applyBorder="1"/>
    <xf numFmtId="43" fontId="2" fillId="2" borderId="1" xfId="0" applyNumberFormat="1" applyFont="1" applyFill="1" applyBorder="1"/>
    <xf numFmtId="43" fontId="0" fillId="0" borderId="1" xfId="1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43" fontId="3" fillId="0" borderId="0" xfId="1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3" fillId="0" borderId="0" xfId="1" applyNumberFormat="1" applyFont="1"/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workbookViewId="0">
      <selection activeCell="M7" sqref="M7"/>
    </sheetView>
  </sheetViews>
  <sheetFormatPr defaultRowHeight="15" x14ac:dyDescent="0.25"/>
  <cols>
    <col min="1" max="1" width="5" customWidth="1"/>
    <col min="2" max="2" width="11.140625" customWidth="1"/>
    <col min="3" max="3" width="68.42578125" style="1" customWidth="1"/>
    <col min="4" max="4" width="5.7109375" customWidth="1"/>
    <col min="5" max="5" width="9.28515625" style="3" bestFit="1" customWidth="1"/>
    <col min="6" max="6" width="11.28515625" style="3" bestFit="1" customWidth="1"/>
    <col min="7" max="7" width="11.42578125" style="3" customWidth="1"/>
    <col min="8" max="8" width="13" bestFit="1" customWidth="1"/>
    <col min="9" max="9" width="9.28515625" bestFit="1" customWidth="1"/>
  </cols>
  <sheetData>
    <row r="1" spans="1:8" ht="23.25" x14ac:dyDescent="0.35">
      <c r="A1" s="23" t="s">
        <v>149</v>
      </c>
      <c r="B1" s="23"/>
      <c r="C1" s="23"/>
      <c r="D1" s="23"/>
      <c r="E1" s="23"/>
      <c r="F1" s="23"/>
      <c r="G1" s="23"/>
      <c r="H1" s="23"/>
    </row>
    <row r="2" spans="1:8" ht="23.25" x14ac:dyDescent="0.35">
      <c r="A2" s="20"/>
      <c r="B2" s="20"/>
      <c r="C2" s="21"/>
      <c r="D2" s="20"/>
      <c r="E2" s="20"/>
      <c r="F2" s="20"/>
      <c r="G2" s="20"/>
      <c r="H2" s="20"/>
    </row>
    <row r="3" spans="1:8" x14ac:dyDescent="0.25">
      <c r="A3" s="17"/>
      <c r="B3" s="17" t="s">
        <v>150</v>
      </c>
      <c r="C3" s="18" t="s">
        <v>153</v>
      </c>
      <c r="D3" s="17"/>
      <c r="E3" s="19" t="s">
        <v>156</v>
      </c>
      <c r="F3" s="22">
        <v>43068</v>
      </c>
      <c r="G3" s="19"/>
      <c r="H3" s="17"/>
    </row>
    <row r="4" spans="1:8" x14ac:dyDescent="0.25">
      <c r="A4" s="17"/>
      <c r="B4" s="17" t="s">
        <v>152</v>
      </c>
      <c r="C4" s="18" t="s">
        <v>154</v>
      </c>
      <c r="D4" s="17"/>
      <c r="E4" s="19"/>
      <c r="F4" s="19"/>
      <c r="G4" s="19"/>
      <c r="H4" s="17"/>
    </row>
    <row r="5" spans="1:8" x14ac:dyDescent="0.25">
      <c r="A5" s="17"/>
      <c r="B5" s="17" t="s">
        <v>151</v>
      </c>
      <c r="C5" s="18" t="s">
        <v>155</v>
      </c>
      <c r="D5" s="17"/>
      <c r="E5" s="19"/>
      <c r="F5" s="19"/>
      <c r="G5" s="19"/>
      <c r="H5" s="17"/>
    </row>
    <row r="6" spans="1:8" x14ac:dyDescent="0.25">
      <c r="A6" s="17"/>
      <c r="B6" s="17"/>
      <c r="C6" s="18"/>
      <c r="D6" s="17"/>
      <c r="E6" s="19"/>
      <c r="F6" s="19"/>
      <c r="G6" s="19"/>
      <c r="H6" s="17"/>
    </row>
    <row r="7" spans="1:8" s="2" customFormat="1" ht="33" customHeight="1" x14ac:dyDescent="0.25">
      <c r="A7" s="14" t="s">
        <v>0</v>
      </c>
      <c r="B7" s="15" t="s">
        <v>1</v>
      </c>
      <c r="C7" s="15" t="s">
        <v>2</v>
      </c>
      <c r="D7" s="15" t="s">
        <v>146</v>
      </c>
      <c r="E7" s="16" t="s">
        <v>145</v>
      </c>
      <c r="F7" s="16" t="s">
        <v>3</v>
      </c>
      <c r="G7" s="16" t="s">
        <v>4</v>
      </c>
      <c r="H7" s="16" t="s">
        <v>147</v>
      </c>
    </row>
    <row r="8" spans="1:8" x14ac:dyDescent="0.25">
      <c r="A8" s="6"/>
      <c r="B8" s="6"/>
      <c r="C8" s="7" t="s">
        <v>86</v>
      </c>
      <c r="D8" s="6" t="s">
        <v>86</v>
      </c>
      <c r="E8" s="8"/>
      <c r="F8" s="8" t="s">
        <v>86</v>
      </c>
      <c r="G8" s="8" t="s">
        <v>86</v>
      </c>
      <c r="H8" s="6"/>
    </row>
    <row r="9" spans="1:8" x14ac:dyDescent="0.25">
      <c r="A9" s="9">
        <v>1</v>
      </c>
      <c r="B9" s="9"/>
      <c r="C9" s="10" t="s">
        <v>5</v>
      </c>
      <c r="D9" s="9"/>
      <c r="E9" s="11"/>
      <c r="F9" s="11"/>
      <c r="G9" s="11"/>
      <c r="H9" s="12">
        <f>G10+G11</f>
        <v>4062.3450000000003</v>
      </c>
    </row>
    <row r="10" spans="1:8" x14ac:dyDescent="0.25">
      <c r="A10" s="6"/>
      <c r="B10" s="6" t="s">
        <v>6</v>
      </c>
      <c r="C10" s="7" t="s">
        <v>87</v>
      </c>
      <c r="D10" s="6" t="s">
        <v>88</v>
      </c>
      <c r="E10" s="8">
        <v>3</v>
      </c>
      <c r="F10" s="8">
        <v>439.01</v>
      </c>
      <c r="G10" s="8">
        <f>E10*F10</f>
        <v>1317.03</v>
      </c>
      <c r="H10" s="6"/>
    </row>
    <row r="11" spans="1:8" ht="30" x14ac:dyDescent="0.25">
      <c r="A11" s="6"/>
      <c r="B11" s="6">
        <v>93208</v>
      </c>
      <c r="C11" s="7" t="s">
        <v>89</v>
      </c>
      <c r="D11" s="6" t="s">
        <v>88</v>
      </c>
      <c r="E11" s="8">
        <v>4.5</v>
      </c>
      <c r="F11" s="8">
        <v>610.07000000000005</v>
      </c>
      <c r="G11" s="8">
        <f t="shared" ref="G11:G74" si="0">E11*F11</f>
        <v>2745.3150000000001</v>
      </c>
      <c r="H11" s="6"/>
    </row>
    <row r="12" spans="1:8" x14ac:dyDescent="0.25">
      <c r="A12" s="9">
        <v>2</v>
      </c>
      <c r="B12" s="9"/>
      <c r="C12" s="10" t="s">
        <v>7</v>
      </c>
      <c r="D12" s="9" t="s">
        <v>86</v>
      </c>
      <c r="E12" s="11"/>
      <c r="F12" s="11"/>
      <c r="G12" s="11">
        <f t="shared" si="0"/>
        <v>0</v>
      </c>
      <c r="H12" s="12">
        <f>G13</f>
        <v>287.14999999999998</v>
      </c>
    </row>
    <row r="13" spans="1:8" x14ac:dyDescent="0.25">
      <c r="A13" s="6"/>
      <c r="B13" s="6" t="s">
        <v>8</v>
      </c>
      <c r="C13" s="7" t="s">
        <v>90</v>
      </c>
      <c r="D13" s="6" t="s">
        <v>91</v>
      </c>
      <c r="E13" s="8">
        <v>1</v>
      </c>
      <c r="F13" s="8">
        <v>287.14999999999998</v>
      </c>
      <c r="G13" s="8">
        <f t="shared" si="0"/>
        <v>287.14999999999998</v>
      </c>
      <c r="H13" s="6"/>
    </row>
    <row r="14" spans="1:8" x14ac:dyDescent="0.25">
      <c r="A14" s="9">
        <v>3</v>
      </c>
      <c r="B14" s="9"/>
      <c r="C14" s="10" t="s">
        <v>9</v>
      </c>
      <c r="D14" s="9" t="s">
        <v>86</v>
      </c>
      <c r="E14" s="11"/>
      <c r="F14" s="11"/>
      <c r="G14" s="11">
        <f t="shared" si="0"/>
        <v>0</v>
      </c>
      <c r="H14" s="12">
        <f>SUM(G15:G18)</f>
        <v>2293.7579999999998</v>
      </c>
    </row>
    <row r="15" spans="1:8" ht="60" x14ac:dyDescent="0.25">
      <c r="A15" s="6"/>
      <c r="B15" s="6">
        <v>87499</v>
      </c>
      <c r="C15" s="7" t="s">
        <v>92</v>
      </c>
      <c r="D15" s="6" t="s">
        <v>88</v>
      </c>
      <c r="E15" s="8">
        <v>14.5</v>
      </c>
      <c r="F15" s="8">
        <v>112.78</v>
      </c>
      <c r="G15" s="8">
        <f t="shared" si="0"/>
        <v>1635.31</v>
      </c>
      <c r="H15" s="6"/>
    </row>
    <row r="16" spans="1:8" ht="45" x14ac:dyDescent="0.25">
      <c r="A16" s="6"/>
      <c r="B16" s="6" t="s">
        <v>10</v>
      </c>
      <c r="C16" s="7" t="s">
        <v>93</v>
      </c>
      <c r="D16" s="6" t="s">
        <v>88</v>
      </c>
      <c r="E16" s="8">
        <v>24.5</v>
      </c>
      <c r="F16" s="8">
        <v>6.49</v>
      </c>
      <c r="G16" s="8">
        <f t="shared" si="0"/>
        <v>159.005</v>
      </c>
      <c r="H16" s="6"/>
    </row>
    <row r="17" spans="1:8" ht="30" x14ac:dyDescent="0.25">
      <c r="A17" s="6"/>
      <c r="B17" s="6" t="s">
        <v>11</v>
      </c>
      <c r="C17" s="7" t="s">
        <v>94</v>
      </c>
      <c r="D17" s="6" t="s">
        <v>66</v>
      </c>
      <c r="E17" s="8">
        <v>12.1</v>
      </c>
      <c r="F17" s="8">
        <v>21.43</v>
      </c>
      <c r="G17" s="8">
        <f t="shared" si="0"/>
        <v>259.303</v>
      </c>
      <c r="H17" s="6"/>
    </row>
    <row r="18" spans="1:8" ht="45" x14ac:dyDescent="0.25">
      <c r="A18" s="6"/>
      <c r="B18" s="6">
        <v>72139</v>
      </c>
      <c r="C18" s="7" t="s">
        <v>95</v>
      </c>
      <c r="D18" s="6" t="s">
        <v>88</v>
      </c>
      <c r="E18" s="8">
        <v>0.5</v>
      </c>
      <c r="F18" s="8">
        <v>480.28</v>
      </c>
      <c r="G18" s="8">
        <f t="shared" si="0"/>
        <v>240.14</v>
      </c>
      <c r="H18" s="6"/>
    </row>
    <row r="19" spans="1:8" x14ac:dyDescent="0.25">
      <c r="A19" s="9">
        <v>4</v>
      </c>
      <c r="B19" s="9"/>
      <c r="C19" s="10" t="s">
        <v>12</v>
      </c>
      <c r="D19" s="9" t="s">
        <v>86</v>
      </c>
      <c r="E19" s="11"/>
      <c r="F19" s="11"/>
      <c r="G19" s="11">
        <f t="shared" si="0"/>
        <v>0</v>
      </c>
      <c r="H19" s="12">
        <f>G20</f>
        <v>2532</v>
      </c>
    </row>
    <row r="20" spans="1:8" ht="31.5" customHeight="1" x14ac:dyDescent="0.25">
      <c r="A20" s="6"/>
      <c r="B20" s="6" t="s">
        <v>13</v>
      </c>
      <c r="C20" s="7" t="s">
        <v>96</v>
      </c>
      <c r="D20" s="6" t="s">
        <v>66</v>
      </c>
      <c r="E20" s="8">
        <v>60</v>
      </c>
      <c r="F20" s="8">
        <v>42.2</v>
      </c>
      <c r="G20" s="8">
        <f t="shared" si="0"/>
        <v>2532</v>
      </c>
      <c r="H20" s="6"/>
    </row>
    <row r="21" spans="1:8" x14ac:dyDescent="0.25">
      <c r="A21" s="9">
        <v>5</v>
      </c>
      <c r="B21" s="9"/>
      <c r="C21" s="10" t="s">
        <v>14</v>
      </c>
      <c r="D21" s="9" t="s">
        <v>86</v>
      </c>
      <c r="E21" s="11"/>
      <c r="F21" s="11"/>
      <c r="G21" s="11">
        <f t="shared" si="0"/>
        <v>0</v>
      </c>
      <c r="H21" s="12">
        <f>SUM(G22:G35)</f>
        <v>16506.333119999999</v>
      </c>
    </row>
    <row r="22" spans="1:8" x14ac:dyDescent="0.25">
      <c r="A22" s="6"/>
      <c r="B22" s="6" t="s">
        <v>15</v>
      </c>
      <c r="C22" s="7" t="s">
        <v>97</v>
      </c>
      <c r="D22" s="6" t="s">
        <v>88</v>
      </c>
      <c r="E22" s="8">
        <v>18</v>
      </c>
      <c r="F22" s="8">
        <v>19.579999999999998</v>
      </c>
      <c r="G22" s="8">
        <f t="shared" si="0"/>
        <v>352.43999999999994</v>
      </c>
      <c r="H22" s="6"/>
    </row>
    <row r="23" spans="1:8" ht="30" x14ac:dyDescent="0.25">
      <c r="A23" s="6"/>
      <c r="B23" s="6" t="s">
        <v>16</v>
      </c>
      <c r="C23" s="7" t="s">
        <v>98</v>
      </c>
      <c r="D23" s="6" t="s">
        <v>29</v>
      </c>
      <c r="E23" s="8">
        <v>1</v>
      </c>
      <c r="F23" s="8">
        <v>1967.67</v>
      </c>
      <c r="G23" s="8">
        <f t="shared" si="0"/>
        <v>1967.67</v>
      </c>
      <c r="H23" s="6"/>
    </row>
    <row r="24" spans="1:8" ht="45" x14ac:dyDescent="0.25">
      <c r="A24" s="6"/>
      <c r="B24" s="6" t="s">
        <v>17</v>
      </c>
      <c r="C24" s="7" t="s">
        <v>99</v>
      </c>
      <c r="D24" s="6" t="s">
        <v>29</v>
      </c>
      <c r="E24" s="8">
        <v>5</v>
      </c>
      <c r="F24" s="8">
        <v>377.03</v>
      </c>
      <c r="G24" s="8">
        <f t="shared" si="0"/>
        <v>1885.1499999999999</v>
      </c>
      <c r="H24" s="6"/>
    </row>
    <row r="25" spans="1:8" ht="60" x14ac:dyDescent="0.25">
      <c r="A25" s="6"/>
      <c r="B25" s="6" t="s">
        <v>18</v>
      </c>
      <c r="C25" s="7" t="s">
        <v>100</v>
      </c>
      <c r="D25" s="6" t="s">
        <v>29</v>
      </c>
      <c r="E25" s="8">
        <v>2</v>
      </c>
      <c r="F25" s="8">
        <v>839.16</v>
      </c>
      <c r="G25" s="8">
        <f t="shared" si="0"/>
        <v>1678.32</v>
      </c>
      <c r="H25" s="6"/>
    </row>
    <row r="26" spans="1:8" ht="30" x14ac:dyDescent="0.25">
      <c r="A26" s="6"/>
      <c r="B26" s="6" t="s">
        <v>19</v>
      </c>
      <c r="C26" s="7" t="s">
        <v>101</v>
      </c>
      <c r="D26" s="6" t="s">
        <v>29</v>
      </c>
      <c r="E26" s="8">
        <v>5</v>
      </c>
      <c r="F26" s="8">
        <v>188.05</v>
      </c>
      <c r="G26" s="8">
        <f t="shared" si="0"/>
        <v>940.25</v>
      </c>
      <c r="H26" s="6"/>
    </row>
    <row r="27" spans="1:8" ht="30" x14ac:dyDescent="0.25">
      <c r="A27" s="6"/>
      <c r="B27" s="6" t="s">
        <v>20</v>
      </c>
      <c r="C27" s="7" t="s">
        <v>102</v>
      </c>
      <c r="D27" s="6" t="s">
        <v>29</v>
      </c>
      <c r="E27" s="8">
        <v>5</v>
      </c>
      <c r="F27" s="8">
        <v>30.479824000000001</v>
      </c>
      <c r="G27" s="8">
        <f t="shared" si="0"/>
        <v>152.39912000000001</v>
      </c>
      <c r="H27" s="6"/>
    </row>
    <row r="28" spans="1:8" ht="30" x14ac:dyDescent="0.25">
      <c r="A28" s="6"/>
      <c r="B28" s="6" t="s">
        <v>21</v>
      </c>
      <c r="C28" s="7" t="s">
        <v>103</v>
      </c>
      <c r="D28" s="6" t="s">
        <v>88</v>
      </c>
      <c r="E28" s="8">
        <v>5.4</v>
      </c>
      <c r="F28" s="8">
        <v>180.71</v>
      </c>
      <c r="G28" s="8">
        <f t="shared" si="0"/>
        <v>975.83400000000006</v>
      </c>
      <c r="H28" s="6"/>
    </row>
    <row r="29" spans="1:8" x14ac:dyDescent="0.25">
      <c r="A29" s="6"/>
      <c r="B29" s="6" t="s">
        <v>22</v>
      </c>
      <c r="C29" s="7" t="s">
        <v>104</v>
      </c>
      <c r="D29" s="6" t="s">
        <v>29</v>
      </c>
      <c r="E29" s="8">
        <v>8</v>
      </c>
      <c r="F29" s="8">
        <v>96.12</v>
      </c>
      <c r="G29" s="8">
        <f t="shared" si="0"/>
        <v>768.96</v>
      </c>
      <c r="H29" s="6"/>
    </row>
    <row r="30" spans="1:8" ht="45" x14ac:dyDescent="0.25">
      <c r="A30" s="6"/>
      <c r="B30" s="6" t="s">
        <v>23</v>
      </c>
      <c r="C30" s="7" t="s">
        <v>105</v>
      </c>
      <c r="D30" s="6" t="s">
        <v>29</v>
      </c>
      <c r="E30" s="8">
        <v>4</v>
      </c>
      <c r="F30" s="8">
        <v>365.62</v>
      </c>
      <c r="G30" s="8">
        <f t="shared" si="0"/>
        <v>1462.48</v>
      </c>
      <c r="H30" s="6"/>
    </row>
    <row r="31" spans="1:8" x14ac:dyDescent="0.25">
      <c r="A31" s="6"/>
      <c r="B31" s="6" t="s">
        <v>23</v>
      </c>
      <c r="C31" s="7" t="s">
        <v>24</v>
      </c>
      <c r="D31" s="6" t="s">
        <v>29</v>
      </c>
      <c r="E31" s="8">
        <v>2</v>
      </c>
      <c r="F31" s="8">
        <v>134.04</v>
      </c>
      <c r="G31" s="8">
        <f t="shared" si="0"/>
        <v>268.08</v>
      </c>
      <c r="H31" s="6"/>
    </row>
    <row r="32" spans="1:8" x14ac:dyDescent="0.25">
      <c r="A32" s="6"/>
      <c r="B32" s="6" t="s">
        <v>23</v>
      </c>
      <c r="C32" s="7" t="s">
        <v>25</v>
      </c>
      <c r="D32" s="6" t="s">
        <v>29</v>
      </c>
      <c r="E32" s="8">
        <v>4</v>
      </c>
      <c r="F32" s="8">
        <v>239.57</v>
      </c>
      <c r="G32" s="8">
        <f t="shared" si="0"/>
        <v>958.28</v>
      </c>
      <c r="H32" s="6"/>
    </row>
    <row r="33" spans="1:8" x14ac:dyDescent="0.25">
      <c r="A33" s="6"/>
      <c r="B33" s="6" t="s">
        <v>26</v>
      </c>
      <c r="C33" s="7" t="s">
        <v>27</v>
      </c>
      <c r="D33" s="6" t="s">
        <v>29</v>
      </c>
      <c r="E33" s="8">
        <v>15</v>
      </c>
      <c r="F33" s="8">
        <v>278.95</v>
      </c>
      <c r="G33" s="8">
        <f t="shared" si="0"/>
        <v>4184.25</v>
      </c>
      <c r="H33" s="6"/>
    </row>
    <row r="34" spans="1:8" x14ac:dyDescent="0.25">
      <c r="A34" s="6"/>
      <c r="B34" s="6"/>
      <c r="C34" s="7" t="s">
        <v>28</v>
      </c>
      <c r="D34" s="6" t="s">
        <v>29</v>
      </c>
      <c r="E34" s="8">
        <v>2</v>
      </c>
      <c r="F34" s="8">
        <v>182.34</v>
      </c>
      <c r="G34" s="8">
        <f t="shared" si="0"/>
        <v>364.68</v>
      </c>
      <c r="H34" s="6"/>
    </row>
    <row r="35" spans="1:8" ht="45" x14ac:dyDescent="0.25">
      <c r="A35" s="6"/>
      <c r="B35" s="6" t="s">
        <v>30</v>
      </c>
      <c r="C35" s="7" t="s">
        <v>106</v>
      </c>
      <c r="D35" s="6" t="s">
        <v>29</v>
      </c>
      <c r="E35" s="8">
        <v>7</v>
      </c>
      <c r="F35" s="8">
        <v>78.22</v>
      </c>
      <c r="G35" s="8">
        <f t="shared" si="0"/>
        <v>547.54</v>
      </c>
      <c r="H35" s="6"/>
    </row>
    <row r="36" spans="1:8" x14ac:dyDescent="0.25">
      <c r="A36" s="9">
        <v>6</v>
      </c>
      <c r="B36" s="9"/>
      <c r="C36" s="10" t="s">
        <v>31</v>
      </c>
      <c r="D36" s="9" t="s">
        <v>86</v>
      </c>
      <c r="E36" s="11"/>
      <c r="F36" s="11"/>
      <c r="G36" s="11">
        <f t="shared" si="0"/>
        <v>0</v>
      </c>
      <c r="H36" s="12">
        <f>SUM(G37:G48)</f>
        <v>4793.5300000000007</v>
      </c>
    </row>
    <row r="37" spans="1:8" x14ac:dyDescent="0.25">
      <c r="A37" s="6"/>
      <c r="B37" s="6" t="s">
        <v>32</v>
      </c>
      <c r="C37" s="7" t="s">
        <v>107</v>
      </c>
      <c r="D37" s="6" t="s">
        <v>66</v>
      </c>
      <c r="E37" s="8">
        <v>12</v>
      </c>
      <c r="F37" s="8">
        <v>11.9</v>
      </c>
      <c r="G37" s="8">
        <f t="shared" si="0"/>
        <v>142.80000000000001</v>
      </c>
      <c r="H37" s="6"/>
    </row>
    <row r="38" spans="1:8" ht="30" x14ac:dyDescent="0.25">
      <c r="A38" s="6"/>
      <c r="B38" s="6" t="s">
        <v>33</v>
      </c>
      <c r="C38" s="7" t="s">
        <v>108</v>
      </c>
      <c r="D38" s="6" t="s">
        <v>29</v>
      </c>
      <c r="E38" s="8">
        <v>10</v>
      </c>
      <c r="F38" s="8">
        <v>4.05</v>
      </c>
      <c r="G38" s="8">
        <f t="shared" si="0"/>
        <v>40.5</v>
      </c>
      <c r="H38" s="6"/>
    </row>
    <row r="39" spans="1:8" ht="30" x14ac:dyDescent="0.25">
      <c r="A39" s="6"/>
      <c r="B39" s="6" t="s">
        <v>34</v>
      </c>
      <c r="C39" s="7" t="s">
        <v>109</v>
      </c>
      <c r="D39" s="6" t="s">
        <v>29</v>
      </c>
      <c r="E39" s="8">
        <v>1</v>
      </c>
      <c r="F39" s="8">
        <v>9.2200000000000006</v>
      </c>
      <c r="G39" s="8">
        <f t="shared" si="0"/>
        <v>9.2200000000000006</v>
      </c>
      <c r="H39" s="6"/>
    </row>
    <row r="40" spans="1:8" ht="45" x14ac:dyDescent="0.25">
      <c r="A40" s="6"/>
      <c r="B40" s="6" t="s">
        <v>35</v>
      </c>
      <c r="C40" s="7" t="s">
        <v>110</v>
      </c>
      <c r="D40" s="6" t="s">
        <v>66</v>
      </c>
      <c r="E40" s="8">
        <v>30</v>
      </c>
      <c r="F40" s="8">
        <v>6.18</v>
      </c>
      <c r="G40" s="8">
        <f t="shared" si="0"/>
        <v>185.39999999999998</v>
      </c>
      <c r="H40" s="6"/>
    </row>
    <row r="41" spans="1:8" ht="30" x14ac:dyDescent="0.25">
      <c r="A41" s="6"/>
      <c r="B41" s="6" t="s">
        <v>36</v>
      </c>
      <c r="C41" s="7" t="s">
        <v>111</v>
      </c>
      <c r="D41" s="6" t="s">
        <v>66</v>
      </c>
      <c r="E41" s="8">
        <v>325</v>
      </c>
      <c r="F41" s="8">
        <v>1.94</v>
      </c>
      <c r="G41" s="8">
        <f t="shared" si="0"/>
        <v>630.5</v>
      </c>
      <c r="H41" s="6"/>
    </row>
    <row r="42" spans="1:8" ht="30" x14ac:dyDescent="0.25">
      <c r="A42" s="6"/>
      <c r="B42" s="6" t="s">
        <v>37</v>
      </c>
      <c r="C42" s="7" t="s">
        <v>112</v>
      </c>
      <c r="D42" s="6" t="s">
        <v>66</v>
      </c>
      <c r="E42" s="8">
        <v>75</v>
      </c>
      <c r="F42" s="8">
        <v>5.92</v>
      </c>
      <c r="G42" s="8">
        <f t="shared" si="0"/>
        <v>444</v>
      </c>
      <c r="H42" s="6"/>
    </row>
    <row r="43" spans="1:8" ht="45" x14ac:dyDescent="0.25">
      <c r="A43" s="6"/>
      <c r="B43" s="6" t="s">
        <v>38</v>
      </c>
      <c r="C43" s="7" t="s">
        <v>113</v>
      </c>
      <c r="D43" s="6" t="s">
        <v>29</v>
      </c>
      <c r="E43" s="8">
        <v>1</v>
      </c>
      <c r="F43" s="8">
        <v>290.42</v>
      </c>
      <c r="G43" s="8">
        <f t="shared" si="0"/>
        <v>290.42</v>
      </c>
      <c r="H43" s="6"/>
    </row>
    <row r="44" spans="1:8" ht="30" x14ac:dyDescent="0.25">
      <c r="A44" s="6"/>
      <c r="B44" s="6" t="s">
        <v>39</v>
      </c>
      <c r="C44" s="7" t="s">
        <v>114</v>
      </c>
      <c r="D44" s="6" t="s">
        <v>29</v>
      </c>
      <c r="E44" s="8">
        <v>12</v>
      </c>
      <c r="F44" s="8">
        <v>16.43</v>
      </c>
      <c r="G44" s="8">
        <f t="shared" si="0"/>
        <v>197.16</v>
      </c>
      <c r="H44" s="6"/>
    </row>
    <row r="45" spans="1:8" ht="30" x14ac:dyDescent="0.25">
      <c r="A45" s="6"/>
      <c r="B45" s="6" t="s">
        <v>40</v>
      </c>
      <c r="C45" s="7" t="s">
        <v>115</v>
      </c>
      <c r="D45" s="6" t="s">
        <v>29</v>
      </c>
      <c r="E45" s="8">
        <v>3</v>
      </c>
      <c r="F45" s="8">
        <v>16.23</v>
      </c>
      <c r="G45" s="8">
        <f t="shared" si="0"/>
        <v>48.69</v>
      </c>
      <c r="H45" s="6"/>
    </row>
    <row r="46" spans="1:8" x14ac:dyDescent="0.25">
      <c r="A46" s="6"/>
      <c r="B46" s="6" t="s">
        <v>41</v>
      </c>
      <c r="C46" s="7" t="s">
        <v>116</v>
      </c>
      <c r="D46" s="6" t="s">
        <v>29</v>
      </c>
      <c r="E46" s="8">
        <v>5</v>
      </c>
      <c r="F46" s="8">
        <v>57.14</v>
      </c>
      <c r="G46" s="8">
        <f t="shared" si="0"/>
        <v>285.7</v>
      </c>
      <c r="H46" s="6"/>
    </row>
    <row r="47" spans="1:8" ht="30" x14ac:dyDescent="0.25">
      <c r="A47" s="6"/>
      <c r="B47" s="6" t="s">
        <v>42</v>
      </c>
      <c r="C47" s="7" t="s">
        <v>117</v>
      </c>
      <c r="D47" s="6" t="s">
        <v>29</v>
      </c>
      <c r="E47" s="8">
        <v>26</v>
      </c>
      <c r="F47" s="8">
        <v>53.23</v>
      </c>
      <c r="G47" s="8">
        <f t="shared" si="0"/>
        <v>1383.98</v>
      </c>
      <c r="H47" s="6"/>
    </row>
    <row r="48" spans="1:8" ht="30" x14ac:dyDescent="0.25">
      <c r="A48" s="6"/>
      <c r="B48" s="6" t="s">
        <v>43</v>
      </c>
      <c r="C48" s="7" t="s">
        <v>118</v>
      </c>
      <c r="D48" s="6" t="s">
        <v>29</v>
      </c>
      <c r="E48" s="8">
        <v>26</v>
      </c>
      <c r="F48" s="8">
        <v>43.66</v>
      </c>
      <c r="G48" s="8">
        <f t="shared" si="0"/>
        <v>1135.1599999999999</v>
      </c>
      <c r="H48" s="6"/>
    </row>
    <row r="49" spans="1:8" x14ac:dyDescent="0.25">
      <c r="A49" s="9">
        <v>7</v>
      </c>
      <c r="B49" s="9"/>
      <c r="C49" s="10" t="s">
        <v>44</v>
      </c>
      <c r="D49" s="9" t="s">
        <v>86</v>
      </c>
      <c r="E49" s="11"/>
      <c r="F49" s="11"/>
      <c r="G49" s="11">
        <f t="shared" si="0"/>
        <v>0</v>
      </c>
      <c r="H49" s="12">
        <f>SUM(G50:G51)</f>
        <v>771.54</v>
      </c>
    </row>
    <row r="50" spans="1:8" x14ac:dyDescent="0.25">
      <c r="A50" s="6"/>
      <c r="B50" s="6" t="s">
        <v>45</v>
      </c>
      <c r="C50" s="7" t="s">
        <v>119</v>
      </c>
      <c r="D50" s="6" t="s">
        <v>29</v>
      </c>
      <c r="E50" s="8">
        <v>3</v>
      </c>
      <c r="F50" s="8">
        <v>149</v>
      </c>
      <c r="G50" s="8">
        <f t="shared" si="0"/>
        <v>447</v>
      </c>
      <c r="H50" s="6"/>
    </row>
    <row r="51" spans="1:8" ht="30" x14ac:dyDescent="0.25">
      <c r="A51" s="6"/>
      <c r="B51" s="6" t="s">
        <v>46</v>
      </c>
      <c r="C51" s="7" t="s">
        <v>120</v>
      </c>
      <c r="D51" s="6" t="s">
        <v>29</v>
      </c>
      <c r="E51" s="8">
        <v>2</v>
      </c>
      <c r="F51" s="8">
        <v>162.27000000000001</v>
      </c>
      <c r="G51" s="8">
        <f t="shared" si="0"/>
        <v>324.54000000000002</v>
      </c>
      <c r="H51" s="6"/>
    </row>
    <row r="52" spans="1:8" x14ac:dyDescent="0.25">
      <c r="A52" s="9">
        <v>8</v>
      </c>
      <c r="B52" s="9"/>
      <c r="C52" s="10" t="s">
        <v>47</v>
      </c>
      <c r="D52" s="9" t="s">
        <v>86</v>
      </c>
      <c r="E52" s="11"/>
      <c r="F52" s="11"/>
      <c r="G52" s="11">
        <f t="shared" si="0"/>
        <v>0</v>
      </c>
      <c r="H52" s="12">
        <f>SUM(G53:G55)</f>
        <v>173.53</v>
      </c>
    </row>
    <row r="53" spans="1:8" ht="30" x14ac:dyDescent="0.25">
      <c r="A53" s="6"/>
      <c r="B53" s="6" t="s">
        <v>48</v>
      </c>
      <c r="C53" s="7" t="s">
        <v>121</v>
      </c>
      <c r="D53" s="6" t="s">
        <v>29</v>
      </c>
      <c r="E53" s="8">
        <v>1</v>
      </c>
      <c r="F53" s="8">
        <v>86.26</v>
      </c>
      <c r="G53" s="8">
        <f t="shared" si="0"/>
        <v>86.26</v>
      </c>
      <c r="H53" s="6"/>
    </row>
    <row r="54" spans="1:8" ht="45" x14ac:dyDescent="0.25">
      <c r="A54" s="6"/>
      <c r="B54" s="6" t="s">
        <v>49</v>
      </c>
      <c r="C54" s="7" t="s">
        <v>122</v>
      </c>
      <c r="D54" s="6" t="s">
        <v>29</v>
      </c>
      <c r="E54" s="8">
        <v>5</v>
      </c>
      <c r="F54" s="8">
        <v>9.0299999999999994</v>
      </c>
      <c r="G54" s="8">
        <f t="shared" si="0"/>
        <v>45.15</v>
      </c>
      <c r="H54" s="6"/>
    </row>
    <row r="55" spans="1:8" ht="45" x14ac:dyDescent="0.25">
      <c r="A55" s="6"/>
      <c r="B55" s="6" t="s">
        <v>50</v>
      </c>
      <c r="C55" s="7" t="s">
        <v>123</v>
      </c>
      <c r="D55" s="6" t="s">
        <v>29</v>
      </c>
      <c r="E55" s="8">
        <v>4</v>
      </c>
      <c r="F55" s="8">
        <v>10.53</v>
      </c>
      <c r="G55" s="8">
        <f t="shared" si="0"/>
        <v>42.12</v>
      </c>
      <c r="H55" s="6"/>
    </row>
    <row r="56" spans="1:8" x14ac:dyDescent="0.25">
      <c r="A56" s="9">
        <v>9</v>
      </c>
      <c r="B56" s="9"/>
      <c r="C56" s="10" t="s">
        <v>51</v>
      </c>
      <c r="D56" s="9" t="s">
        <v>86</v>
      </c>
      <c r="E56" s="11"/>
      <c r="F56" s="11"/>
      <c r="G56" s="11">
        <f t="shared" si="0"/>
        <v>0</v>
      </c>
      <c r="H56" s="12">
        <f>SUM(G57)</f>
        <v>4382.1925000000001</v>
      </c>
    </row>
    <row r="57" spans="1:8" ht="45" x14ac:dyDescent="0.25">
      <c r="A57" s="6"/>
      <c r="B57" s="6" t="s">
        <v>52</v>
      </c>
      <c r="C57" s="7" t="s">
        <v>53</v>
      </c>
      <c r="D57" s="6" t="s">
        <v>88</v>
      </c>
      <c r="E57" s="8">
        <v>21.55</v>
      </c>
      <c r="F57" s="8">
        <v>203.35</v>
      </c>
      <c r="G57" s="8">
        <f t="shared" si="0"/>
        <v>4382.1925000000001</v>
      </c>
      <c r="H57" s="6"/>
    </row>
    <row r="58" spans="1:8" x14ac:dyDescent="0.25">
      <c r="A58" s="9">
        <v>10</v>
      </c>
      <c r="B58" s="9"/>
      <c r="C58" s="10" t="s">
        <v>54</v>
      </c>
      <c r="D58" s="9" t="s">
        <v>86</v>
      </c>
      <c r="E58" s="11"/>
      <c r="F58" s="11"/>
      <c r="G58" s="11">
        <f t="shared" si="0"/>
        <v>0</v>
      </c>
      <c r="H58" s="12">
        <f>SUM(G59:G64)</f>
        <v>3626.22</v>
      </c>
    </row>
    <row r="59" spans="1:8" ht="30" x14ac:dyDescent="0.25">
      <c r="A59" s="6"/>
      <c r="B59" s="6" t="s">
        <v>55</v>
      </c>
      <c r="C59" s="7" t="s">
        <v>124</v>
      </c>
      <c r="D59" s="6" t="s">
        <v>29</v>
      </c>
      <c r="E59" s="8">
        <v>2</v>
      </c>
      <c r="F59" s="8">
        <v>530.1</v>
      </c>
      <c r="G59" s="8">
        <f t="shared" si="0"/>
        <v>1060.2</v>
      </c>
      <c r="H59" s="6"/>
    </row>
    <row r="60" spans="1:8" ht="30" x14ac:dyDescent="0.25">
      <c r="A60" s="6"/>
      <c r="B60" s="6" t="s">
        <v>56</v>
      </c>
      <c r="C60" s="7" t="s">
        <v>125</v>
      </c>
      <c r="D60" s="6" t="s">
        <v>29</v>
      </c>
      <c r="E60" s="8">
        <v>8</v>
      </c>
      <c r="F60" s="8">
        <v>68.709999999999994</v>
      </c>
      <c r="G60" s="8">
        <f t="shared" si="0"/>
        <v>549.67999999999995</v>
      </c>
      <c r="H60" s="6"/>
    </row>
    <row r="61" spans="1:8" ht="30" x14ac:dyDescent="0.25">
      <c r="A61" s="6"/>
      <c r="B61" s="6" t="s">
        <v>57</v>
      </c>
      <c r="C61" s="7" t="s">
        <v>126</v>
      </c>
      <c r="D61" s="6" t="s">
        <v>29</v>
      </c>
      <c r="E61" s="8">
        <v>8</v>
      </c>
      <c r="F61" s="8">
        <v>40.61</v>
      </c>
      <c r="G61" s="8">
        <f t="shared" si="0"/>
        <v>324.88</v>
      </c>
      <c r="H61" s="6"/>
    </row>
    <row r="62" spans="1:8" ht="30" x14ac:dyDescent="0.25">
      <c r="A62" s="6"/>
      <c r="B62" s="6" t="s">
        <v>58</v>
      </c>
      <c r="C62" s="7" t="s">
        <v>127</v>
      </c>
      <c r="D62" s="6" t="s">
        <v>29</v>
      </c>
      <c r="E62" s="8">
        <v>8</v>
      </c>
      <c r="F62" s="8">
        <v>51.78</v>
      </c>
      <c r="G62" s="8">
        <f t="shared" si="0"/>
        <v>414.24</v>
      </c>
      <c r="H62" s="6"/>
    </row>
    <row r="63" spans="1:8" ht="30" x14ac:dyDescent="0.25">
      <c r="A63" s="6"/>
      <c r="B63" s="6" t="s">
        <v>59</v>
      </c>
      <c r="C63" s="7" t="s">
        <v>128</v>
      </c>
      <c r="D63" s="6" t="s">
        <v>29</v>
      </c>
      <c r="E63" s="8">
        <v>8</v>
      </c>
      <c r="F63" s="8">
        <v>50.58</v>
      </c>
      <c r="G63" s="8">
        <f t="shared" si="0"/>
        <v>404.64</v>
      </c>
      <c r="H63" s="6"/>
    </row>
    <row r="64" spans="1:8" ht="30" x14ac:dyDescent="0.25">
      <c r="A64" s="6"/>
      <c r="B64" s="6" t="s">
        <v>60</v>
      </c>
      <c r="C64" s="7" t="s">
        <v>129</v>
      </c>
      <c r="D64" s="6" t="s">
        <v>29</v>
      </c>
      <c r="E64" s="8">
        <v>3</v>
      </c>
      <c r="F64" s="8">
        <v>290.86</v>
      </c>
      <c r="G64" s="8">
        <f t="shared" si="0"/>
        <v>872.58</v>
      </c>
      <c r="H64" s="6"/>
    </row>
    <row r="65" spans="1:8" x14ac:dyDescent="0.25">
      <c r="A65" s="9">
        <v>11</v>
      </c>
      <c r="B65" s="9"/>
      <c r="C65" s="10" t="s">
        <v>61</v>
      </c>
      <c r="D65" s="9" t="s">
        <v>86</v>
      </c>
      <c r="E65" s="11"/>
      <c r="F65" s="11"/>
      <c r="G65" s="11">
        <f t="shared" si="0"/>
        <v>0</v>
      </c>
      <c r="H65" s="12">
        <f>SUM(G66:G69)</f>
        <v>24356.646000000001</v>
      </c>
    </row>
    <row r="66" spans="1:8" ht="45" x14ac:dyDescent="0.25">
      <c r="A66" s="6"/>
      <c r="B66" s="6" t="s">
        <v>62</v>
      </c>
      <c r="C66" s="7" t="s">
        <v>130</v>
      </c>
      <c r="D66" s="6" t="s">
        <v>88</v>
      </c>
      <c r="E66" s="8">
        <v>24.5</v>
      </c>
      <c r="F66" s="8">
        <v>55.3</v>
      </c>
      <c r="G66" s="8">
        <f t="shared" si="0"/>
        <v>1354.85</v>
      </c>
      <c r="H66" s="6"/>
    </row>
    <row r="67" spans="1:8" ht="30" x14ac:dyDescent="0.25">
      <c r="A67" s="6"/>
      <c r="B67" s="6" t="s">
        <v>63</v>
      </c>
      <c r="C67" s="7" t="s">
        <v>64</v>
      </c>
      <c r="D67" s="6" t="s">
        <v>88</v>
      </c>
      <c r="E67" s="8">
        <v>134.96</v>
      </c>
      <c r="F67" s="8">
        <v>63.1</v>
      </c>
      <c r="G67" s="8">
        <f t="shared" si="0"/>
        <v>8515.9760000000006</v>
      </c>
      <c r="H67" s="6"/>
    </row>
    <row r="68" spans="1:8" x14ac:dyDescent="0.25">
      <c r="A68" s="6"/>
      <c r="B68" s="6" t="s">
        <v>63</v>
      </c>
      <c r="C68" s="7" t="s">
        <v>65</v>
      </c>
      <c r="D68" s="6" t="s">
        <v>66</v>
      </c>
      <c r="E68" s="8">
        <v>45</v>
      </c>
      <c r="F68" s="8">
        <v>69.67</v>
      </c>
      <c r="G68" s="8">
        <f t="shared" si="0"/>
        <v>3135.15</v>
      </c>
      <c r="H68" s="6"/>
    </row>
    <row r="69" spans="1:8" ht="45" x14ac:dyDescent="0.25">
      <c r="A69" s="6"/>
      <c r="B69" s="6" t="s">
        <v>63</v>
      </c>
      <c r="C69" s="7" t="s">
        <v>67</v>
      </c>
      <c r="D69" s="6" t="s">
        <v>66</v>
      </c>
      <c r="E69" s="8">
        <v>75.5</v>
      </c>
      <c r="F69" s="8">
        <v>150.34</v>
      </c>
      <c r="G69" s="8">
        <f t="shared" si="0"/>
        <v>11350.67</v>
      </c>
      <c r="H69" s="6"/>
    </row>
    <row r="70" spans="1:8" x14ac:dyDescent="0.25">
      <c r="A70" s="9">
        <v>12</v>
      </c>
      <c r="B70" s="9"/>
      <c r="C70" s="10" t="s">
        <v>68</v>
      </c>
      <c r="D70" s="9" t="s">
        <v>86</v>
      </c>
      <c r="E70" s="11"/>
      <c r="F70" s="11"/>
      <c r="G70" s="11">
        <f t="shared" si="0"/>
        <v>0</v>
      </c>
      <c r="H70" s="12">
        <f>SUM(G71:G76)</f>
        <v>64384.803999999996</v>
      </c>
    </row>
    <row r="71" spans="1:8" x14ac:dyDescent="0.25">
      <c r="A71" s="6"/>
      <c r="B71" s="6" t="s">
        <v>69</v>
      </c>
      <c r="C71" s="7" t="s">
        <v>131</v>
      </c>
      <c r="D71" s="6" t="s">
        <v>66</v>
      </c>
      <c r="E71" s="8">
        <v>134.96</v>
      </c>
      <c r="F71" s="8">
        <v>4.1500000000000004</v>
      </c>
      <c r="G71" s="8">
        <f t="shared" si="0"/>
        <v>560.08400000000006</v>
      </c>
      <c r="H71" s="6"/>
    </row>
    <row r="72" spans="1:8" ht="58.5" customHeight="1" x14ac:dyDescent="0.25">
      <c r="A72" s="6"/>
      <c r="B72" s="6" t="s">
        <v>70</v>
      </c>
      <c r="C72" s="7" t="s">
        <v>132</v>
      </c>
      <c r="D72" s="6" t="s">
        <v>88</v>
      </c>
      <c r="E72" s="8">
        <v>7.5</v>
      </c>
      <c r="F72" s="8">
        <v>40.090000000000003</v>
      </c>
      <c r="G72" s="8">
        <f t="shared" si="0"/>
        <v>300.67500000000001</v>
      </c>
      <c r="H72" s="6"/>
    </row>
    <row r="73" spans="1:8" ht="45" x14ac:dyDescent="0.25">
      <c r="A73" s="6"/>
      <c r="B73" s="6" t="s">
        <v>71</v>
      </c>
      <c r="C73" s="7" t="s">
        <v>133</v>
      </c>
      <c r="D73" s="6" t="s">
        <v>88</v>
      </c>
      <c r="E73" s="8">
        <v>12.5</v>
      </c>
      <c r="F73" s="8">
        <v>68.09</v>
      </c>
      <c r="G73" s="8">
        <f t="shared" si="0"/>
        <v>851.125</v>
      </c>
      <c r="H73" s="6"/>
    </row>
    <row r="74" spans="1:8" ht="60" x14ac:dyDescent="0.25">
      <c r="A74" s="6"/>
      <c r="B74" s="6" t="s">
        <v>72</v>
      </c>
      <c r="C74" s="7" t="s">
        <v>134</v>
      </c>
      <c r="D74" s="6" t="s">
        <v>88</v>
      </c>
      <c r="E74" s="8">
        <v>12.5</v>
      </c>
      <c r="F74" s="8">
        <v>34.82</v>
      </c>
      <c r="G74" s="8">
        <f t="shared" si="0"/>
        <v>435.25</v>
      </c>
      <c r="H74" s="6"/>
    </row>
    <row r="75" spans="1:8" ht="45" x14ac:dyDescent="0.25">
      <c r="A75" s="6"/>
      <c r="B75" s="6" t="s">
        <v>73</v>
      </c>
      <c r="C75" s="7" t="s">
        <v>135</v>
      </c>
      <c r="D75" s="6" t="s">
        <v>88</v>
      </c>
      <c r="E75" s="8">
        <v>52.2</v>
      </c>
      <c r="F75" s="8">
        <v>50.23</v>
      </c>
      <c r="G75" s="8">
        <f t="shared" ref="G75:G87" si="1">E75*F75</f>
        <v>2622.0059999999999</v>
      </c>
      <c r="H75" s="6"/>
    </row>
    <row r="76" spans="1:8" ht="30" x14ac:dyDescent="0.25">
      <c r="A76" s="6"/>
      <c r="B76" s="6" t="s">
        <v>74</v>
      </c>
      <c r="C76" s="7" t="s">
        <v>136</v>
      </c>
      <c r="D76" s="6" t="s">
        <v>88</v>
      </c>
      <c r="E76" s="8">
        <v>325.2</v>
      </c>
      <c r="F76" s="8">
        <v>183.32</v>
      </c>
      <c r="G76" s="8">
        <f t="shared" si="1"/>
        <v>59615.663999999997</v>
      </c>
      <c r="H76" s="6"/>
    </row>
    <row r="77" spans="1:8" x14ac:dyDescent="0.25">
      <c r="A77" s="9">
        <v>13</v>
      </c>
      <c r="B77" s="9"/>
      <c r="C77" s="10" t="s">
        <v>75</v>
      </c>
      <c r="D77" s="9" t="s">
        <v>86</v>
      </c>
      <c r="E77" s="11"/>
      <c r="F77" s="11"/>
      <c r="G77" s="11">
        <f t="shared" si="1"/>
        <v>0</v>
      </c>
      <c r="H77" s="12">
        <f>SUM(G78:G82)</f>
        <v>24935.511963999998</v>
      </c>
    </row>
    <row r="78" spans="1:8" ht="30" x14ac:dyDescent="0.25">
      <c r="A78" s="6"/>
      <c r="B78" s="6" t="s">
        <v>76</v>
      </c>
      <c r="C78" s="7" t="s">
        <v>137</v>
      </c>
      <c r="D78" s="6" t="s">
        <v>88</v>
      </c>
      <c r="E78" s="8">
        <v>35.807400000000001</v>
      </c>
      <c r="F78" s="8">
        <v>26.86</v>
      </c>
      <c r="G78" s="8">
        <f t="shared" si="1"/>
        <v>961.78676400000006</v>
      </c>
      <c r="H78" s="6"/>
    </row>
    <row r="79" spans="1:8" ht="18.75" customHeight="1" x14ac:dyDescent="0.25">
      <c r="A79" s="6"/>
      <c r="B79" s="6" t="s">
        <v>77</v>
      </c>
      <c r="C79" s="7" t="s">
        <v>138</v>
      </c>
      <c r="D79" s="6" t="s">
        <v>88</v>
      </c>
      <c r="E79" s="8">
        <v>21.7</v>
      </c>
      <c r="F79" s="8">
        <v>29.36</v>
      </c>
      <c r="G79" s="8">
        <f t="shared" si="1"/>
        <v>637.11199999999997</v>
      </c>
      <c r="H79" s="6"/>
    </row>
    <row r="80" spans="1:8" ht="30" x14ac:dyDescent="0.25">
      <c r="A80" s="6"/>
      <c r="B80" s="6" t="s">
        <v>78</v>
      </c>
      <c r="C80" s="7" t="s">
        <v>139</v>
      </c>
      <c r="D80" s="6" t="s">
        <v>88</v>
      </c>
      <c r="E80" s="8">
        <v>991</v>
      </c>
      <c r="F80" s="8">
        <v>12.9</v>
      </c>
      <c r="G80" s="8">
        <f t="shared" si="1"/>
        <v>12783.9</v>
      </c>
      <c r="H80" s="6"/>
    </row>
    <row r="81" spans="1:9" x14ac:dyDescent="0.25">
      <c r="A81" s="6"/>
      <c r="B81" s="6" t="s">
        <v>79</v>
      </c>
      <c r="C81" s="7" t="s">
        <v>140</v>
      </c>
      <c r="D81" s="6" t="s">
        <v>88</v>
      </c>
      <c r="E81" s="8">
        <v>132.26</v>
      </c>
      <c r="F81" s="8">
        <v>65.819999999999993</v>
      </c>
      <c r="G81" s="8">
        <f t="shared" si="1"/>
        <v>8705.3531999999977</v>
      </c>
      <c r="H81" s="6"/>
    </row>
    <row r="82" spans="1:9" ht="30" x14ac:dyDescent="0.25">
      <c r="A82" s="6"/>
      <c r="B82" s="6" t="s">
        <v>80</v>
      </c>
      <c r="C82" s="7" t="s">
        <v>141</v>
      </c>
      <c r="D82" s="6" t="s">
        <v>88</v>
      </c>
      <c r="E82" s="8">
        <v>125.5</v>
      </c>
      <c r="F82" s="13">
        <v>14.72</v>
      </c>
      <c r="G82" s="8">
        <f t="shared" si="1"/>
        <v>1847.3600000000001</v>
      </c>
      <c r="H82" s="6"/>
    </row>
    <row r="83" spans="1:9" x14ac:dyDescent="0.25">
      <c r="A83" s="9">
        <v>14</v>
      </c>
      <c r="B83" s="9"/>
      <c r="C83" s="10" t="s">
        <v>81</v>
      </c>
      <c r="D83" s="9" t="s">
        <v>86</v>
      </c>
      <c r="E83" s="11"/>
      <c r="F83" s="11"/>
      <c r="G83" s="11">
        <f t="shared" si="1"/>
        <v>0</v>
      </c>
      <c r="H83" s="12">
        <f>SUM(G84:G85)</f>
        <v>1714.6399999999999</v>
      </c>
    </row>
    <row r="84" spans="1:9" x14ac:dyDescent="0.25">
      <c r="A84" s="6"/>
      <c r="B84" s="6" t="s">
        <v>82</v>
      </c>
      <c r="C84" s="7" t="s">
        <v>142</v>
      </c>
      <c r="D84" s="6" t="s">
        <v>29</v>
      </c>
      <c r="E84" s="8">
        <v>25</v>
      </c>
      <c r="F84" s="8">
        <v>56.36</v>
      </c>
      <c r="G84" s="8">
        <f t="shared" si="1"/>
        <v>1409</v>
      </c>
      <c r="H84" s="6"/>
    </row>
    <row r="85" spans="1:9" x14ac:dyDescent="0.25">
      <c r="A85" s="6"/>
      <c r="B85" s="6" t="s">
        <v>83</v>
      </c>
      <c r="C85" s="7" t="s">
        <v>143</v>
      </c>
      <c r="D85" s="6" t="s">
        <v>29</v>
      </c>
      <c r="E85" s="8">
        <v>3</v>
      </c>
      <c r="F85" s="8">
        <v>101.88</v>
      </c>
      <c r="G85" s="8">
        <f t="shared" si="1"/>
        <v>305.64</v>
      </c>
      <c r="H85" s="6"/>
    </row>
    <row r="86" spans="1:9" x14ac:dyDescent="0.25">
      <c r="A86" s="9">
        <v>15</v>
      </c>
      <c r="B86" s="9"/>
      <c r="C86" s="10" t="s">
        <v>84</v>
      </c>
      <c r="D86" s="9" t="s">
        <v>86</v>
      </c>
      <c r="E86" s="11"/>
      <c r="F86" s="11"/>
      <c r="G86" s="11">
        <f t="shared" si="1"/>
        <v>0</v>
      </c>
      <c r="H86" s="12">
        <f>SUM(G87)</f>
        <v>1408.8999999999999</v>
      </c>
    </row>
    <row r="87" spans="1:9" x14ac:dyDescent="0.25">
      <c r="A87" s="6"/>
      <c r="B87" s="6" t="s">
        <v>85</v>
      </c>
      <c r="C87" s="7" t="s">
        <v>144</v>
      </c>
      <c r="D87" s="6" t="s">
        <v>88</v>
      </c>
      <c r="E87" s="8">
        <v>482.5</v>
      </c>
      <c r="F87" s="8">
        <v>2.92</v>
      </c>
      <c r="G87" s="8">
        <f t="shared" si="1"/>
        <v>1408.8999999999999</v>
      </c>
      <c r="H87" s="6"/>
    </row>
    <row r="88" spans="1:9" x14ac:dyDescent="0.25">
      <c r="A88" s="24" t="s">
        <v>86</v>
      </c>
      <c r="B88" s="25"/>
      <c r="C88" s="25"/>
      <c r="D88" s="25"/>
      <c r="E88" s="25"/>
      <c r="F88" s="25"/>
      <c r="G88" s="25"/>
      <c r="H88" s="26"/>
    </row>
    <row r="89" spans="1:9" x14ac:dyDescent="0.25">
      <c r="A89" s="27"/>
      <c r="B89" s="28"/>
      <c r="C89" s="24" t="s">
        <v>148</v>
      </c>
      <c r="D89" s="25"/>
      <c r="E89" s="25"/>
      <c r="F89" s="25"/>
      <c r="G89" s="26"/>
      <c r="H89" s="8">
        <f>SUM(H8:H88)</f>
        <v>156229.100584</v>
      </c>
    </row>
    <row r="90" spans="1:9" x14ac:dyDescent="0.25">
      <c r="C90" s="1" t="s">
        <v>86</v>
      </c>
      <c r="D90" t="s">
        <v>86</v>
      </c>
      <c r="F90" s="3" t="s">
        <v>86</v>
      </c>
      <c r="G90" s="3" t="s">
        <v>86</v>
      </c>
    </row>
    <row r="91" spans="1:9" x14ac:dyDescent="0.25">
      <c r="H91" s="4"/>
      <c r="I91" s="5"/>
    </row>
  </sheetData>
  <mergeCells count="4">
    <mergeCell ref="A1:H1"/>
    <mergeCell ref="C89:G89"/>
    <mergeCell ref="A88:H88"/>
    <mergeCell ref="A89:B89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8916</dc:creator>
  <cp:lastModifiedBy>8459</cp:lastModifiedBy>
  <cp:lastPrinted>2018-06-15T04:11:48Z</cp:lastPrinted>
  <dcterms:created xsi:type="dcterms:W3CDTF">2018-06-15T02:37:45Z</dcterms:created>
  <dcterms:modified xsi:type="dcterms:W3CDTF">2018-06-18T11:35:05Z</dcterms:modified>
</cp:coreProperties>
</file>